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参戦馬一覧" sheetId="1" r:id="rId1"/>
    <sheet name="１R" sheetId="2" r:id="rId2"/>
  </sheets>
  <definedNames/>
  <calcPr fullCalcOnLoad="1"/>
</workbook>
</file>

<file path=xl/sharedStrings.xml><?xml version="1.0" encoding="utf-8"?>
<sst xmlns="http://schemas.openxmlformats.org/spreadsheetml/2006/main" count="181" uniqueCount="96">
  <si>
    <t>No</t>
  </si>
  <si>
    <t>生産者</t>
  </si>
  <si>
    <t>馬名</t>
  </si>
  <si>
    <t>性齢</t>
  </si>
  <si>
    <t>父馬</t>
  </si>
  <si>
    <t>母父馬</t>
  </si>
  <si>
    <t>騎手</t>
  </si>
  <si>
    <t>斤量</t>
  </si>
  <si>
    <t>脚質</t>
  </si>
  <si>
    <t>シュウ</t>
  </si>
  <si>
    <t>アタリ</t>
  </si>
  <si>
    <t>牝５</t>
  </si>
  <si>
    <t>ヌレイエフ</t>
  </si>
  <si>
    <t>ファンタスティックライト</t>
  </si>
  <si>
    <t>後藤</t>
  </si>
  <si>
    <t>追</t>
  </si>
  <si>
    <t>いまたか</t>
  </si>
  <si>
    <t>イマタカユベントス</t>
  </si>
  <si>
    <t>牡４</t>
  </si>
  <si>
    <t>ハイエストオナー</t>
  </si>
  <si>
    <t>テンピエット</t>
  </si>
  <si>
    <t>二本柳</t>
  </si>
  <si>
    <t>クリス</t>
  </si>
  <si>
    <t xml:space="preserve">エアリアル </t>
  </si>
  <si>
    <t xml:space="preserve">フォーティナイナー </t>
  </si>
  <si>
    <t>ペリエ</t>
  </si>
  <si>
    <t>ポチチ</t>
  </si>
  <si>
    <t xml:space="preserve">クレハウインディ </t>
  </si>
  <si>
    <t>牝４</t>
  </si>
  <si>
    <t xml:space="preserve">ストラヴィンスキー </t>
  </si>
  <si>
    <t xml:space="preserve">ジェイドロバリー </t>
  </si>
  <si>
    <t>勝浦</t>
  </si>
  <si>
    <t>春日</t>
  </si>
  <si>
    <t>ココアエールン</t>
  </si>
  <si>
    <t>フサイチペガサス</t>
  </si>
  <si>
    <t>紫田善</t>
  </si>
  <si>
    <t>Empty Self</t>
  </si>
  <si>
    <t>ダイタンエロリータ</t>
  </si>
  <si>
    <t>牝６</t>
  </si>
  <si>
    <t>ヤマニンゼフィー</t>
  </si>
  <si>
    <t>自家種</t>
  </si>
  <si>
    <t>武豊</t>
  </si>
  <si>
    <t>オセプス</t>
  </si>
  <si>
    <t>ナギサハイアー</t>
  </si>
  <si>
    <t>小牧</t>
  </si>
  <si>
    <t xml:space="preserve">ビジネスパーラー </t>
  </si>
  <si>
    <t>牡５</t>
  </si>
  <si>
    <t>―</t>
  </si>
  <si>
    <t>まさとし</t>
  </si>
  <si>
    <t>マサトシムーン</t>
  </si>
  <si>
    <t>牡６</t>
  </si>
  <si>
    <t xml:space="preserve">レインボウクエスト </t>
  </si>
  <si>
    <t>デインヒル</t>
  </si>
  <si>
    <t>デムーロ</t>
  </si>
  <si>
    <t>ブロウ</t>
  </si>
  <si>
    <t>マナノワイドテレビ</t>
  </si>
  <si>
    <t xml:space="preserve">ブライアンズタイム </t>
  </si>
  <si>
    <t>大西</t>
  </si>
  <si>
    <t xml:space="preserve">yuonero </t>
  </si>
  <si>
    <t xml:space="preserve">ワイズタイタニス </t>
  </si>
  <si>
    <t>牡３</t>
  </si>
  <si>
    <t>ダンチヒ</t>
  </si>
  <si>
    <t>東京競馬場　芝１４００ｍ</t>
  </si>
  <si>
    <t>枠</t>
  </si>
  <si>
    <t>馬</t>
  </si>
  <si>
    <t>予想</t>
  </si>
  <si>
    <t>塩</t>
  </si>
  <si>
    <t>パドック</t>
  </si>
  <si>
    <t>人気</t>
  </si>
  <si>
    <t>▲…△▲▲</t>
  </si>
  <si>
    <t>○</t>
  </si>
  <si>
    <t>イレ込み</t>
  </si>
  <si>
    <t>…▲▲…△</t>
  </si>
  <si>
    <t>…△………</t>
  </si>
  <si>
    <t>○△◎◎△</t>
  </si>
  <si>
    <t>絶好調</t>
  </si>
  <si>
    <t>…◎……◎</t>
  </si>
  <si>
    <t>△……△…</t>
  </si>
  <si>
    <t>のんびり</t>
  </si>
  <si>
    <t>……○…○</t>
  </si>
  <si>
    <t>◎○…○△</t>
  </si>
  <si>
    <t>△…………</t>
  </si>
  <si>
    <t>デキ悪くない</t>
  </si>
  <si>
    <t>………△…</t>
  </si>
  <si>
    <t>……………</t>
  </si>
  <si>
    <t>着</t>
  </si>
  <si>
    <t>着差</t>
  </si>
  <si>
    <t>1'20"7</t>
  </si>
  <si>
    <t>クビ</t>
  </si>
  <si>
    <t>アタマ</t>
  </si>
  <si>
    <t>ハナ</t>
  </si>
  <si>
    <t>優勝馬パス</t>
  </si>
  <si>
    <t>三枝にーさん</t>
  </si>
  <si>
    <t>三枝にーさん</t>
  </si>
  <si>
    <t>ダイタンエロリータ</t>
  </si>
  <si>
    <t>しぐあうら　あのえぞる
そさざびゆ　らすずげえ
でごかるげ　ぐけばうへ
まうざつね　めび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</si>
</sst>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</numFmts>
  <fonts count="4">
    <font>
      <sz val="11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sz val="6"/>
      <name val="ＭＳ Ｐゴシック"/>
      <family val="3"/>
    </font>
  </fonts>
  <fills count="1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0" fontId="0" fillId="5" borderId="1" xfId="0" applyFill="1" applyBorder="1" applyAlignment="1">
      <alignment vertical="center"/>
    </xf>
    <xf numFmtId="0" fontId="0" fillId="6" borderId="1" xfId="0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8" borderId="1" xfId="0" applyFill="1" applyBorder="1" applyAlignment="1">
      <alignment vertical="center"/>
    </xf>
    <xf numFmtId="0" fontId="0" fillId="9" borderId="1" xfId="0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10" borderId="1" xfId="0" applyFill="1" applyBorder="1" applyAlignment="1">
      <alignment vertical="center"/>
    </xf>
    <xf numFmtId="0" fontId="0" fillId="11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0" xfId="0" applyAlignment="1">
      <alignment horizontal="right" vertical="center"/>
    </xf>
    <xf numFmtId="176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12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horizontal="right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10" borderId="1" xfId="0" applyFill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12" borderId="1" xfId="0" applyFill="1" applyBorder="1" applyAlignment="1">
      <alignment horizontal="center" vertical="center"/>
    </xf>
    <xf numFmtId="0" fontId="0" fillId="13" borderId="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14"/>
  <sheetViews>
    <sheetView tabSelected="1" workbookViewId="0" topLeftCell="A1">
      <selection activeCell="C9" sqref="C9"/>
    </sheetView>
  </sheetViews>
  <sheetFormatPr defaultColWidth="9.00390625" defaultRowHeight="13.5"/>
  <cols>
    <col min="1" max="1" width="2.625" style="0" customWidth="1"/>
    <col min="2" max="2" width="12.625" style="0" customWidth="1"/>
    <col min="3" max="3" width="17.625" style="0" customWidth="1"/>
    <col min="4" max="4" width="4.125" style="0" customWidth="1"/>
    <col min="5" max="6" width="18.875" style="0" customWidth="1"/>
    <col min="7" max="7" width="7.75390625" style="1" customWidth="1"/>
    <col min="8" max="9" width="4.125" style="0" customWidth="1"/>
  </cols>
  <sheetData>
    <row r="3" spans="1:9" s="1" customFormat="1" ht="13.5">
      <c r="A3" s="17" t="s">
        <v>0</v>
      </c>
      <c r="B3" s="17" t="s">
        <v>1</v>
      </c>
      <c r="C3" s="17" t="s">
        <v>2</v>
      </c>
      <c r="D3" s="17" t="s">
        <v>3</v>
      </c>
      <c r="E3" s="17" t="s">
        <v>4</v>
      </c>
      <c r="F3" s="17" t="s">
        <v>5</v>
      </c>
      <c r="G3" s="17" t="s">
        <v>6</v>
      </c>
      <c r="H3" s="17" t="s">
        <v>7</v>
      </c>
      <c r="I3" s="17" t="s">
        <v>8</v>
      </c>
    </row>
    <row r="4" spans="1:9" ht="13.5">
      <c r="A4" s="5">
        <v>1</v>
      </c>
      <c r="B4" s="18" t="s">
        <v>9</v>
      </c>
      <c r="C4" s="18" t="s">
        <v>10</v>
      </c>
      <c r="D4" s="15" t="s">
        <v>11</v>
      </c>
      <c r="E4" s="18" t="s">
        <v>12</v>
      </c>
      <c r="F4" s="18" t="s">
        <v>13</v>
      </c>
      <c r="G4" s="15" t="s">
        <v>14</v>
      </c>
      <c r="H4" s="7">
        <v>55</v>
      </c>
      <c r="I4" s="15" t="s">
        <v>15</v>
      </c>
    </row>
    <row r="5" spans="1:9" ht="13.5">
      <c r="A5" s="5">
        <v>2</v>
      </c>
      <c r="B5" s="5" t="s">
        <v>16</v>
      </c>
      <c r="C5" s="5" t="s">
        <v>17</v>
      </c>
      <c r="D5" s="5" t="s">
        <v>18</v>
      </c>
      <c r="E5" s="18" t="s">
        <v>19</v>
      </c>
      <c r="F5" s="18" t="s">
        <v>20</v>
      </c>
      <c r="G5" s="15" t="s">
        <v>21</v>
      </c>
      <c r="H5" s="15">
        <v>57</v>
      </c>
      <c r="I5" s="15" t="s">
        <v>15</v>
      </c>
    </row>
    <row r="6" spans="1:9" ht="13.5">
      <c r="A6" s="5">
        <v>3</v>
      </c>
      <c r="B6" s="5" t="s">
        <v>22</v>
      </c>
      <c r="C6" s="19" t="s">
        <v>23</v>
      </c>
      <c r="D6" s="5" t="s">
        <v>18</v>
      </c>
      <c r="E6" s="5" t="s">
        <v>13</v>
      </c>
      <c r="F6" s="19" t="s">
        <v>24</v>
      </c>
      <c r="G6" s="7" t="s">
        <v>25</v>
      </c>
      <c r="H6" s="7">
        <v>57</v>
      </c>
      <c r="I6" s="15" t="s">
        <v>15</v>
      </c>
    </row>
    <row r="7" spans="1:9" ht="13.5">
      <c r="A7" s="5">
        <v>4</v>
      </c>
      <c r="B7" s="5" t="s">
        <v>26</v>
      </c>
      <c r="C7" s="19" t="s">
        <v>27</v>
      </c>
      <c r="D7" s="5" t="s">
        <v>28</v>
      </c>
      <c r="E7" s="19" t="s">
        <v>29</v>
      </c>
      <c r="F7" s="19" t="s">
        <v>30</v>
      </c>
      <c r="G7" s="15" t="s">
        <v>31</v>
      </c>
      <c r="H7" s="7">
        <v>55</v>
      </c>
      <c r="I7" s="15" t="s">
        <v>15</v>
      </c>
    </row>
    <row r="8" spans="1:9" ht="13.5">
      <c r="A8" s="5">
        <v>5</v>
      </c>
      <c r="B8" s="5" t="s">
        <v>32</v>
      </c>
      <c r="C8" s="5" t="s">
        <v>33</v>
      </c>
      <c r="D8" s="5" t="s">
        <v>18</v>
      </c>
      <c r="E8" s="5" t="s">
        <v>19</v>
      </c>
      <c r="F8" s="5" t="s">
        <v>34</v>
      </c>
      <c r="G8" s="15" t="s">
        <v>35</v>
      </c>
      <c r="H8" s="15">
        <v>57</v>
      </c>
      <c r="I8" s="15" t="s">
        <v>15</v>
      </c>
    </row>
    <row r="9" spans="1:9" ht="13.5">
      <c r="A9" s="5">
        <v>6</v>
      </c>
      <c r="B9" s="5" t="s">
        <v>36</v>
      </c>
      <c r="C9" s="5" t="s">
        <v>94</v>
      </c>
      <c r="D9" s="5" t="s">
        <v>38</v>
      </c>
      <c r="E9" s="5" t="s">
        <v>39</v>
      </c>
      <c r="F9" s="5" t="s">
        <v>40</v>
      </c>
      <c r="G9" s="15" t="s">
        <v>41</v>
      </c>
      <c r="H9" s="7">
        <v>55</v>
      </c>
      <c r="I9" s="15" t="s">
        <v>15</v>
      </c>
    </row>
    <row r="10" spans="1:9" ht="13.5">
      <c r="A10" s="5">
        <v>7</v>
      </c>
      <c r="B10" s="5" t="s">
        <v>42</v>
      </c>
      <c r="C10" s="5" t="s">
        <v>43</v>
      </c>
      <c r="D10" s="5" t="s">
        <v>28</v>
      </c>
      <c r="E10" s="5" t="s">
        <v>19</v>
      </c>
      <c r="F10" s="5" t="s">
        <v>34</v>
      </c>
      <c r="G10" s="15" t="s">
        <v>44</v>
      </c>
      <c r="H10" s="15">
        <v>55</v>
      </c>
      <c r="I10" s="15" t="s">
        <v>15</v>
      </c>
    </row>
    <row r="11" spans="1:9" ht="13.5">
      <c r="A11" s="5">
        <v>8</v>
      </c>
      <c r="B11" s="28" t="s">
        <v>93</v>
      </c>
      <c r="C11" s="19" t="s">
        <v>45</v>
      </c>
      <c r="D11" s="5" t="s">
        <v>46</v>
      </c>
      <c r="E11" s="15" t="s">
        <v>47</v>
      </c>
      <c r="F11" s="15" t="s">
        <v>47</v>
      </c>
      <c r="G11" s="7" t="s">
        <v>14</v>
      </c>
      <c r="H11" s="7">
        <v>57</v>
      </c>
      <c r="I11" s="15" t="s">
        <v>15</v>
      </c>
    </row>
    <row r="12" spans="1:9" ht="13.5">
      <c r="A12" s="5">
        <v>9</v>
      </c>
      <c r="B12" s="5" t="s">
        <v>48</v>
      </c>
      <c r="C12" s="5" t="s">
        <v>49</v>
      </c>
      <c r="D12" s="5" t="s">
        <v>50</v>
      </c>
      <c r="E12" s="19" t="s">
        <v>51</v>
      </c>
      <c r="F12" s="5" t="s">
        <v>52</v>
      </c>
      <c r="G12" s="15" t="s">
        <v>53</v>
      </c>
      <c r="H12" s="15">
        <v>57</v>
      </c>
      <c r="I12" s="15" t="s">
        <v>15</v>
      </c>
    </row>
    <row r="13" spans="1:9" ht="13.5">
      <c r="A13" s="5">
        <v>10</v>
      </c>
      <c r="B13" s="5" t="s">
        <v>54</v>
      </c>
      <c r="C13" s="19" t="s">
        <v>55</v>
      </c>
      <c r="D13" s="5" t="s">
        <v>28</v>
      </c>
      <c r="E13" s="19" t="s">
        <v>51</v>
      </c>
      <c r="F13" s="19" t="s">
        <v>56</v>
      </c>
      <c r="G13" s="15" t="s">
        <v>57</v>
      </c>
      <c r="H13" s="15">
        <v>55</v>
      </c>
      <c r="I13" s="15" t="s">
        <v>15</v>
      </c>
    </row>
    <row r="14" spans="1:9" ht="13.5">
      <c r="A14" s="5">
        <v>11</v>
      </c>
      <c r="B14" s="19" t="s">
        <v>58</v>
      </c>
      <c r="C14" s="19" t="s">
        <v>59</v>
      </c>
      <c r="D14" s="5" t="s">
        <v>60</v>
      </c>
      <c r="E14" s="19" t="s">
        <v>56</v>
      </c>
      <c r="F14" s="5" t="s">
        <v>61</v>
      </c>
      <c r="G14" s="7" t="s">
        <v>41</v>
      </c>
      <c r="H14" s="7">
        <v>55</v>
      </c>
      <c r="I14" s="15" t="s">
        <v>15</v>
      </c>
    </row>
  </sheetData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A1" sqref="A1:M2"/>
    </sheetView>
  </sheetViews>
  <sheetFormatPr defaultColWidth="9.00390625" defaultRowHeight="13.5"/>
  <cols>
    <col min="1" max="1" width="2.625" style="0" customWidth="1"/>
    <col min="2" max="2" width="2.375" style="0" customWidth="1"/>
    <col min="3" max="3" width="2.625" style="0" customWidth="1"/>
    <col min="4" max="4" width="18.125" style="0" customWidth="1"/>
    <col min="5" max="5" width="4.375" style="1" customWidth="1"/>
    <col min="6" max="6" width="11.625" style="0" customWidth="1"/>
    <col min="7" max="7" width="4.125" style="0" customWidth="1"/>
    <col min="8" max="8" width="8.125" style="0" customWidth="1"/>
    <col min="9" max="9" width="4.125" style="0" customWidth="1"/>
    <col min="10" max="10" width="2.625" style="0" customWidth="1"/>
    <col min="11" max="12" width="10.625" style="0" customWidth="1"/>
    <col min="13" max="13" width="4.625" style="0" customWidth="1"/>
  </cols>
  <sheetData>
    <row r="1" spans="1:13" ht="13.5" customHeight="1">
      <c r="A1" s="25" t="s">
        <v>62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13.5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s="1" customFormat="1" ht="13.5">
      <c r="A3" s="6" t="s">
        <v>0</v>
      </c>
      <c r="B3" s="6" t="s">
        <v>63</v>
      </c>
      <c r="C3" s="6" t="s">
        <v>64</v>
      </c>
      <c r="D3" s="6" t="s">
        <v>2</v>
      </c>
      <c r="E3" s="6" t="s">
        <v>3</v>
      </c>
      <c r="F3" s="6" t="s">
        <v>65</v>
      </c>
      <c r="G3" s="6" t="s">
        <v>7</v>
      </c>
      <c r="H3" s="6" t="s">
        <v>6</v>
      </c>
      <c r="I3" s="6" t="s">
        <v>8</v>
      </c>
      <c r="J3" s="6" t="s">
        <v>66</v>
      </c>
      <c r="K3" s="6" t="s">
        <v>67</v>
      </c>
      <c r="L3" s="6" t="s">
        <v>1</v>
      </c>
      <c r="M3" s="6" t="s">
        <v>68</v>
      </c>
    </row>
    <row r="4" spans="1:13" ht="13.5">
      <c r="A4" s="5">
        <v>3</v>
      </c>
      <c r="B4" s="5">
        <v>1</v>
      </c>
      <c r="C4" s="5">
        <v>1</v>
      </c>
      <c r="D4" s="5" t="str">
        <f>VLOOKUP(A4,'参戦馬一覧'!$A$4:$F$14,3)</f>
        <v>エアリアル </v>
      </c>
      <c r="E4" s="7" t="str">
        <f>VLOOKUP(A4,'参戦馬一覧'!$A$4:$F$14,4)</f>
        <v>牡４</v>
      </c>
      <c r="F4" s="15" t="s">
        <v>69</v>
      </c>
      <c r="G4" s="7">
        <f>VLOOKUP(A4,'参戦馬一覧'!$A$4:$I$14,8)</f>
        <v>57</v>
      </c>
      <c r="H4" s="7" t="str">
        <f>VLOOKUP(A4,'参戦馬一覧'!$A$4:$I$153,7)</f>
        <v>ペリエ</v>
      </c>
      <c r="I4" s="7" t="str">
        <f>VLOOKUP(A4,'参戦馬一覧'!$A$4:$I$14,9)</f>
        <v>追</v>
      </c>
      <c r="J4" s="7" t="s">
        <v>70</v>
      </c>
      <c r="K4" s="5" t="s">
        <v>71</v>
      </c>
      <c r="L4" s="5" t="str">
        <f>VLOOKUP(A4,'参戦馬一覧'!$A$4:$I$14,2)</f>
        <v>クリス</v>
      </c>
      <c r="M4" s="5">
        <v>5</v>
      </c>
    </row>
    <row r="5" spans="1:13" ht="13.5">
      <c r="A5" s="5">
        <v>8</v>
      </c>
      <c r="B5" s="8">
        <v>2</v>
      </c>
      <c r="C5" s="8">
        <v>2</v>
      </c>
      <c r="D5" s="5" t="str">
        <f>VLOOKUP(A5,'参戦馬一覧'!$A$4:$F$14,3)</f>
        <v>ビジネスパーラー </v>
      </c>
      <c r="E5" s="7" t="str">
        <f>VLOOKUP(A5,'参戦馬一覧'!$A$4:$F$14,4)</f>
        <v>牡５</v>
      </c>
      <c r="F5" s="15" t="s">
        <v>72</v>
      </c>
      <c r="G5" s="7">
        <f>VLOOKUP(A5,'参戦馬一覧'!$A$4:$I$14,8)</f>
        <v>57</v>
      </c>
      <c r="H5" s="7" t="str">
        <f>VLOOKUP(A5,'参戦馬一覧'!$A$4:$I$153,7)</f>
        <v>後藤</v>
      </c>
      <c r="I5" s="7" t="str">
        <f>VLOOKUP(A5,'参戦馬一覧'!$A$4:$I$14,9)</f>
        <v>追</v>
      </c>
      <c r="J5" s="7" t="s">
        <v>70</v>
      </c>
      <c r="K5" s="5" t="s">
        <v>71</v>
      </c>
      <c r="L5" s="5" t="str">
        <f>VLOOKUP(A5,'参戦馬一覧'!$A$4:$I$14,2)</f>
        <v>三枝にーさん</v>
      </c>
      <c r="M5" s="5">
        <v>6</v>
      </c>
    </row>
    <row r="6" spans="1:13" ht="13.5">
      <c r="A6" s="5">
        <v>4</v>
      </c>
      <c r="B6" s="9">
        <v>3</v>
      </c>
      <c r="C6" s="9">
        <v>3</v>
      </c>
      <c r="D6" s="5" t="str">
        <f>VLOOKUP(A6,'参戦馬一覧'!$A$4:$F$14,3)</f>
        <v>クレハウインディ </v>
      </c>
      <c r="E6" s="7" t="str">
        <f>VLOOKUP(A6,'参戦馬一覧'!$A$4:$F$14,4)</f>
        <v>牝４</v>
      </c>
      <c r="F6" s="15" t="s">
        <v>73</v>
      </c>
      <c r="G6" s="7">
        <f>VLOOKUP(A6,'参戦馬一覧'!$A$4:$I$14,8)</f>
        <v>55</v>
      </c>
      <c r="H6" s="7" t="str">
        <f>VLOOKUP(A6,'参戦馬一覧'!$A$4:$I$153,7)</f>
        <v>勝浦</v>
      </c>
      <c r="I6" s="7" t="str">
        <f>VLOOKUP(A6,'参戦馬一覧'!$A$4:$I$14,9)</f>
        <v>追</v>
      </c>
      <c r="J6" s="7" t="s">
        <v>70</v>
      </c>
      <c r="K6" s="5" t="s">
        <v>71</v>
      </c>
      <c r="L6" s="5" t="str">
        <f>VLOOKUP(A6,'参戦馬一覧'!$A$4:$I$14,2)</f>
        <v>ポチチ</v>
      </c>
      <c r="M6" s="5">
        <v>7</v>
      </c>
    </row>
    <row r="7" spans="1:13" ht="13.5">
      <c r="A7" s="5">
        <v>11</v>
      </c>
      <c r="B7" s="10">
        <v>4</v>
      </c>
      <c r="C7" s="10">
        <v>4</v>
      </c>
      <c r="D7" s="5" t="str">
        <f>VLOOKUP(A7,'参戦馬一覧'!$A$4:$F$14,3)</f>
        <v>ワイズタイタニス </v>
      </c>
      <c r="E7" s="7" t="str">
        <f>VLOOKUP(A7,'参戦馬一覧'!$A$4:$F$14,4)</f>
        <v>牡３</v>
      </c>
      <c r="F7" s="15" t="s">
        <v>74</v>
      </c>
      <c r="G7" s="7">
        <f>VLOOKUP(A7,'参戦馬一覧'!$A$4:$I$14,8)</f>
        <v>55</v>
      </c>
      <c r="H7" s="7" t="str">
        <f>VLOOKUP(A7,'参戦馬一覧'!$A$4:$I$153,7)</f>
        <v>武豊</v>
      </c>
      <c r="I7" s="7" t="str">
        <f>VLOOKUP(A7,'参戦馬一覧'!$A$4:$I$14,9)</f>
        <v>追</v>
      </c>
      <c r="J7" s="7" t="s">
        <v>70</v>
      </c>
      <c r="K7" s="5" t="s">
        <v>75</v>
      </c>
      <c r="L7" s="5" t="str">
        <f>VLOOKUP(A7,'参戦馬一覧'!$A$4:$I$14,2)</f>
        <v>yuonero </v>
      </c>
      <c r="M7" s="5">
        <v>2</v>
      </c>
    </row>
    <row r="8" spans="1:13" ht="13.5">
      <c r="A8" s="5">
        <v>6</v>
      </c>
      <c r="B8" s="11">
        <v>5</v>
      </c>
      <c r="C8" s="11">
        <v>5</v>
      </c>
      <c r="D8" s="5" t="str">
        <f>VLOOKUP(A8,'参戦馬一覧'!$A$4:$F$14,3)</f>
        <v>ダイタンエロリータ</v>
      </c>
      <c r="E8" s="7" t="str">
        <f>VLOOKUP(A8,'参戦馬一覧'!$A$4:$F$14,4)</f>
        <v>牝６</v>
      </c>
      <c r="F8" s="15" t="s">
        <v>76</v>
      </c>
      <c r="G8" s="7">
        <f>VLOOKUP(A8,'参戦馬一覧'!$A$4:$I$14,8)</f>
        <v>55</v>
      </c>
      <c r="H8" s="7" t="str">
        <f>VLOOKUP(A8,'参戦馬一覧'!$A$4:$I$153,7)</f>
        <v>武豊</v>
      </c>
      <c r="I8" s="7" t="str">
        <f>VLOOKUP(A8,'参戦馬一覧'!$A$4:$I$14,9)</f>
        <v>追</v>
      </c>
      <c r="J8" s="7" t="s">
        <v>70</v>
      </c>
      <c r="K8" s="5" t="s">
        <v>71</v>
      </c>
      <c r="L8" s="5" t="str">
        <f>VLOOKUP(A8,'参戦馬一覧'!$A$4:$I$14,2)</f>
        <v>Empty Self</v>
      </c>
      <c r="M8" s="5">
        <v>1</v>
      </c>
    </row>
    <row r="9" spans="1:13" ht="13.5">
      <c r="A9" s="5">
        <v>7</v>
      </c>
      <c r="B9" s="11">
        <v>5</v>
      </c>
      <c r="C9" s="11">
        <v>6</v>
      </c>
      <c r="D9" s="5" t="str">
        <f>VLOOKUP(A9,'参戦馬一覧'!$A$4:$F$14,3)</f>
        <v>ナギサハイアー</v>
      </c>
      <c r="E9" s="7" t="str">
        <f>VLOOKUP(A9,'参戦馬一覧'!$A$4:$F$14,4)</f>
        <v>牝４</v>
      </c>
      <c r="F9" s="15" t="s">
        <v>77</v>
      </c>
      <c r="G9" s="7">
        <f>VLOOKUP(A9,'参戦馬一覧'!$A$4:$I$14,8)</f>
        <v>55</v>
      </c>
      <c r="H9" s="7" t="str">
        <f>VLOOKUP(A9,'参戦馬一覧'!$A$4:$I$153,7)</f>
        <v>小牧</v>
      </c>
      <c r="I9" s="7" t="str">
        <f>VLOOKUP(A9,'参戦馬一覧'!$A$4:$I$14,9)</f>
        <v>追</v>
      </c>
      <c r="J9" s="7" t="s">
        <v>70</v>
      </c>
      <c r="K9" s="5" t="s">
        <v>78</v>
      </c>
      <c r="L9" s="5" t="str">
        <f>VLOOKUP(A9,'参戦馬一覧'!$A$4:$I$14,2)</f>
        <v>オセプス</v>
      </c>
      <c r="M9" s="5">
        <v>8</v>
      </c>
    </row>
    <row r="10" spans="1:13" ht="13.5">
      <c r="A10" s="5">
        <v>9</v>
      </c>
      <c r="B10" s="12">
        <v>6</v>
      </c>
      <c r="C10" s="12">
        <v>7</v>
      </c>
      <c r="D10" s="5" t="str">
        <f>VLOOKUP(A10,'参戦馬一覧'!$A$4:$F$14,3)</f>
        <v>マサトシムーン</v>
      </c>
      <c r="E10" s="7" t="str">
        <f>VLOOKUP(A10,'参戦馬一覧'!$A$4:$F$14,4)</f>
        <v>牡６</v>
      </c>
      <c r="F10" s="15" t="s">
        <v>79</v>
      </c>
      <c r="G10" s="7">
        <f>VLOOKUP(A10,'参戦馬一覧'!$A$4:$I$14,8)</f>
        <v>57</v>
      </c>
      <c r="H10" s="7" t="str">
        <f>VLOOKUP(A10,'参戦馬一覧'!$A$4:$I$153,7)</f>
        <v>デムーロ</v>
      </c>
      <c r="I10" s="7" t="str">
        <f>VLOOKUP(A10,'参戦馬一覧'!$A$4:$I$14,9)</f>
        <v>追</v>
      </c>
      <c r="J10" s="7" t="s">
        <v>70</v>
      </c>
      <c r="K10" s="5" t="s">
        <v>71</v>
      </c>
      <c r="L10" s="5" t="str">
        <f>VLOOKUP(A10,'参戦馬一覧'!$A$4:$I$14,2)</f>
        <v>まさとし</v>
      </c>
      <c r="M10" s="5">
        <v>4</v>
      </c>
    </row>
    <row r="11" spans="1:13" ht="13.5">
      <c r="A11" s="5">
        <v>10</v>
      </c>
      <c r="B11" s="12">
        <v>6</v>
      </c>
      <c r="C11" s="12">
        <v>8</v>
      </c>
      <c r="D11" s="5" t="str">
        <f>VLOOKUP(A11,'参戦馬一覧'!$A$4:$F$14,3)</f>
        <v>マナノワイドテレビ</v>
      </c>
      <c r="E11" s="7" t="str">
        <f>VLOOKUP(A11,'参戦馬一覧'!$A$4:$F$14,4)</f>
        <v>牝４</v>
      </c>
      <c r="F11" s="15" t="s">
        <v>80</v>
      </c>
      <c r="G11" s="7">
        <f>VLOOKUP(A11,'参戦馬一覧'!$A$4:$I$14,8)</f>
        <v>55</v>
      </c>
      <c r="H11" s="7" t="str">
        <f>VLOOKUP(A11,'参戦馬一覧'!$A$4:$I$153,7)</f>
        <v>大西</v>
      </c>
      <c r="I11" s="7" t="str">
        <f>VLOOKUP(A11,'参戦馬一覧'!$A$4:$I$14,9)</f>
        <v>追</v>
      </c>
      <c r="J11" s="7" t="s">
        <v>70</v>
      </c>
      <c r="K11" s="5" t="s">
        <v>75</v>
      </c>
      <c r="L11" s="5" t="str">
        <f>VLOOKUP(A11,'参戦馬一覧'!$A$4:$I$14,2)</f>
        <v>ブロウ</v>
      </c>
      <c r="M11" s="5">
        <v>3</v>
      </c>
    </row>
    <row r="12" spans="1:13" ht="13.5">
      <c r="A12" s="5">
        <v>5</v>
      </c>
      <c r="B12" s="13">
        <v>7</v>
      </c>
      <c r="C12" s="13">
        <v>9</v>
      </c>
      <c r="D12" s="5" t="str">
        <f>VLOOKUP(A12,'参戦馬一覧'!$A$4:$F$14,3)</f>
        <v>ココアエールン</v>
      </c>
      <c r="E12" s="7" t="str">
        <f>VLOOKUP(A12,'参戦馬一覧'!$A$4:$F$14,4)</f>
        <v>牡４</v>
      </c>
      <c r="F12" s="15" t="s">
        <v>81</v>
      </c>
      <c r="G12" s="7">
        <f>VLOOKUP(A12,'参戦馬一覧'!$A$4:$I$14,8)</f>
        <v>57</v>
      </c>
      <c r="H12" s="7" t="str">
        <f>VLOOKUP(A12,'参戦馬一覧'!$A$4:$I$153,7)</f>
        <v>紫田善</v>
      </c>
      <c r="I12" s="7" t="str">
        <f>VLOOKUP(A12,'参戦馬一覧'!$A$4:$I$14,9)</f>
        <v>追</v>
      </c>
      <c r="J12" s="7" t="s">
        <v>70</v>
      </c>
      <c r="K12" s="5" t="s">
        <v>82</v>
      </c>
      <c r="L12" s="5" t="str">
        <f>VLOOKUP(A12,'参戦馬一覧'!$A$4:$I$14,2)</f>
        <v>春日</v>
      </c>
      <c r="M12" s="5">
        <v>9</v>
      </c>
    </row>
    <row r="13" spans="1:13" ht="13.5">
      <c r="A13" s="5">
        <v>2</v>
      </c>
      <c r="B13" s="13">
        <v>7</v>
      </c>
      <c r="C13" s="13">
        <v>10</v>
      </c>
      <c r="D13" s="5" t="str">
        <f>VLOOKUP(A13,'参戦馬一覧'!$A$4:$F$14,3)</f>
        <v>イマタカユベントス</v>
      </c>
      <c r="E13" s="7" t="str">
        <f>VLOOKUP(A13,'参戦馬一覧'!$A$4:$F$14,4)</f>
        <v>牡４</v>
      </c>
      <c r="F13" s="15" t="s">
        <v>83</v>
      </c>
      <c r="G13" s="7">
        <f>VLOOKUP(A13,'参戦馬一覧'!$A$4:$I$14,8)</f>
        <v>57</v>
      </c>
      <c r="H13" s="7" t="str">
        <f>VLOOKUP(A13,'参戦馬一覧'!$A$4:$I$153,7)</f>
        <v>二本柳</v>
      </c>
      <c r="I13" s="7" t="str">
        <f>VLOOKUP(A13,'参戦馬一覧'!$A$4:$I$14,9)</f>
        <v>追</v>
      </c>
      <c r="J13" s="7" t="s">
        <v>70</v>
      </c>
      <c r="K13" s="5" t="s">
        <v>82</v>
      </c>
      <c r="L13" s="5" t="str">
        <f>VLOOKUP(A13,'参戦馬一覧'!$A$4:$I$14,2)</f>
        <v>いまたか</v>
      </c>
      <c r="M13" s="5">
        <v>11</v>
      </c>
    </row>
    <row r="14" spans="1:13" ht="13.5">
      <c r="A14" s="5">
        <v>1</v>
      </c>
      <c r="B14" s="14">
        <v>8</v>
      </c>
      <c r="C14" s="14">
        <v>11</v>
      </c>
      <c r="D14" s="5" t="str">
        <f>VLOOKUP(A14,'参戦馬一覧'!$A$4:$F$14,3)</f>
        <v>アタリ</v>
      </c>
      <c r="E14" s="7" t="str">
        <f>VLOOKUP(A14,'参戦馬一覧'!$A$4:$F$14,4)</f>
        <v>牝５</v>
      </c>
      <c r="F14" s="15" t="s">
        <v>84</v>
      </c>
      <c r="G14" s="7">
        <f>VLOOKUP(A14,'参戦馬一覧'!$A$4:$I$14,8)</f>
        <v>55</v>
      </c>
      <c r="H14" s="7" t="str">
        <f>VLOOKUP(A14,'参戦馬一覧'!$A$4:$I$153,7)</f>
        <v>後藤</v>
      </c>
      <c r="I14" s="7" t="str">
        <f>VLOOKUP(A14,'参戦馬一覧'!$A$4:$I$14,9)</f>
        <v>追</v>
      </c>
      <c r="J14" s="7" t="s">
        <v>70</v>
      </c>
      <c r="K14" s="5" t="s">
        <v>78</v>
      </c>
      <c r="L14" s="5" t="str">
        <f>VLOOKUP(A14,'参戦馬一覧'!$A$4:$I$14,2)</f>
        <v>シュウ</v>
      </c>
      <c r="M14" s="5">
        <v>10</v>
      </c>
    </row>
    <row r="15" spans="2:12" ht="13.5">
      <c r="B15" s="2"/>
      <c r="C15" s="2"/>
      <c r="D15" s="2"/>
      <c r="E15" s="3"/>
      <c r="F15" s="2"/>
      <c r="G15" s="2"/>
      <c r="H15" s="2"/>
      <c r="I15" s="2"/>
      <c r="J15" s="2"/>
      <c r="K15" s="2"/>
      <c r="L15" s="2"/>
    </row>
    <row r="16" spans="2:12" ht="13.5">
      <c r="B16" s="2"/>
      <c r="C16" s="4"/>
      <c r="D16" s="4"/>
      <c r="E16" s="4"/>
      <c r="F16" s="4"/>
      <c r="G16" s="4"/>
      <c r="H16" s="4"/>
      <c r="I16" s="2"/>
      <c r="J16" s="2"/>
      <c r="K16" s="2"/>
      <c r="L16" s="2"/>
    </row>
    <row r="17" spans="1:12" ht="13.5">
      <c r="A17" s="16" t="s">
        <v>85</v>
      </c>
      <c r="B17" s="6" t="s">
        <v>63</v>
      </c>
      <c r="C17" s="6" t="s">
        <v>64</v>
      </c>
      <c r="D17" s="6" t="s">
        <v>2</v>
      </c>
      <c r="E17" s="6" t="s">
        <v>3</v>
      </c>
      <c r="F17" s="6" t="s">
        <v>1</v>
      </c>
      <c r="G17" s="27" t="s">
        <v>86</v>
      </c>
      <c r="H17" s="27"/>
      <c r="K17" s="31" t="s">
        <v>91</v>
      </c>
      <c r="L17" s="31"/>
    </row>
    <row r="18" spans="1:12" ht="13.5">
      <c r="A18" s="5">
        <v>1</v>
      </c>
      <c r="B18" s="11">
        <v>5</v>
      </c>
      <c r="C18" s="11">
        <v>5</v>
      </c>
      <c r="D18" s="5" t="s">
        <v>37</v>
      </c>
      <c r="E18" s="5" t="s">
        <v>38</v>
      </c>
      <c r="F18" s="5" t="s">
        <v>36</v>
      </c>
      <c r="G18" s="22" t="s">
        <v>87</v>
      </c>
      <c r="H18" s="22"/>
      <c r="K18" s="32" t="s">
        <v>37</v>
      </c>
      <c r="L18" s="32"/>
    </row>
    <row r="19" spans="1:12" ht="13.5">
      <c r="A19" s="5">
        <v>2</v>
      </c>
      <c r="B19" s="8">
        <v>2</v>
      </c>
      <c r="C19" s="8">
        <v>2</v>
      </c>
      <c r="D19" s="19" t="s">
        <v>45</v>
      </c>
      <c r="E19" s="5" t="s">
        <v>46</v>
      </c>
      <c r="F19" s="28" t="s">
        <v>92</v>
      </c>
      <c r="G19" s="22">
        <v>1</v>
      </c>
      <c r="H19" s="22"/>
      <c r="K19" s="30" t="s">
        <v>95</v>
      </c>
      <c r="L19" s="29"/>
    </row>
    <row r="20" spans="1:12" ht="13.5">
      <c r="A20" s="5">
        <v>3</v>
      </c>
      <c r="B20" s="12">
        <v>6</v>
      </c>
      <c r="C20" s="12">
        <v>7</v>
      </c>
      <c r="D20" s="5" t="s">
        <v>49</v>
      </c>
      <c r="E20" s="5" t="s">
        <v>50</v>
      </c>
      <c r="F20" s="5" t="s">
        <v>48</v>
      </c>
      <c r="G20" s="22">
        <v>1</v>
      </c>
      <c r="H20" s="22"/>
      <c r="K20" s="29"/>
      <c r="L20" s="29"/>
    </row>
    <row r="21" spans="1:12" ht="13.5">
      <c r="A21" s="5">
        <v>4</v>
      </c>
      <c r="B21" s="5">
        <v>1</v>
      </c>
      <c r="C21" s="5">
        <v>1</v>
      </c>
      <c r="D21" s="19" t="s">
        <v>23</v>
      </c>
      <c r="E21" s="5" t="s">
        <v>18</v>
      </c>
      <c r="F21" s="5" t="s">
        <v>22</v>
      </c>
      <c r="G21" s="24">
        <v>38719</v>
      </c>
      <c r="H21" s="24"/>
      <c r="K21" s="29"/>
      <c r="L21" s="29"/>
    </row>
    <row r="22" spans="1:12" ht="13.5">
      <c r="A22" s="5">
        <v>5</v>
      </c>
      <c r="B22" s="11">
        <v>5</v>
      </c>
      <c r="C22" s="11">
        <v>6</v>
      </c>
      <c r="D22" s="5" t="s">
        <v>43</v>
      </c>
      <c r="E22" s="5" t="s">
        <v>28</v>
      </c>
      <c r="F22" s="5" t="s">
        <v>42</v>
      </c>
      <c r="G22" s="22" t="s">
        <v>88</v>
      </c>
      <c r="H22" s="22"/>
      <c r="K22" s="29"/>
      <c r="L22" s="29"/>
    </row>
    <row r="23" spans="1:12" ht="13.5">
      <c r="A23" s="5">
        <v>6</v>
      </c>
      <c r="B23" s="12">
        <v>6</v>
      </c>
      <c r="C23" s="12">
        <v>8</v>
      </c>
      <c r="D23" s="19" t="s">
        <v>55</v>
      </c>
      <c r="E23" s="5" t="s">
        <v>28</v>
      </c>
      <c r="F23" s="5" t="s">
        <v>54</v>
      </c>
      <c r="G23" s="24">
        <v>38719</v>
      </c>
      <c r="H23" s="24"/>
      <c r="K23" s="29"/>
      <c r="L23" s="29"/>
    </row>
    <row r="24" spans="1:8" ht="13.5">
      <c r="A24" s="5">
        <v>7</v>
      </c>
      <c r="B24" s="9">
        <v>3</v>
      </c>
      <c r="C24" s="9">
        <v>3</v>
      </c>
      <c r="D24" s="19" t="s">
        <v>27</v>
      </c>
      <c r="E24" s="5" t="s">
        <v>28</v>
      </c>
      <c r="F24" s="5" t="s">
        <v>26</v>
      </c>
      <c r="G24" s="22" t="s">
        <v>89</v>
      </c>
      <c r="H24" s="22"/>
    </row>
    <row r="25" spans="1:8" ht="13.5">
      <c r="A25" s="5">
        <v>8</v>
      </c>
      <c r="B25" s="14">
        <v>8</v>
      </c>
      <c r="C25" s="14">
        <v>11</v>
      </c>
      <c r="D25" s="18" t="s">
        <v>10</v>
      </c>
      <c r="E25" s="15" t="s">
        <v>11</v>
      </c>
      <c r="F25" s="18" t="s">
        <v>9</v>
      </c>
      <c r="G25" s="22" t="s">
        <v>88</v>
      </c>
      <c r="H25" s="22"/>
    </row>
    <row r="26" spans="1:8" ht="13.5">
      <c r="A26" s="5">
        <v>9</v>
      </c>
      <c r="B26" s="10">
        <v>4</v>
      </c>
      <c r="C26" s="10">
        <v>4</v>
      </c>
      <c r="D26" s="19" t="s">
        <v>59</v>
      </c>
      <c r="E26" s="5" t="s">
        <v>60</v>
      </c>
      <c r="F26" s="19" t="s">
        <v>58</v>
      </c>
      <c r="G26" s="22" t="s">
        <v>90</v>
      </c>
      <c r="H26" s="22"/>
    </row>
    <row r="27" spans="1:8" ht="13.5">
      <c r="A27" s="5">
        <v>10</v>
      </c>
      <c r="B27" s="13">
        <v>7</v>
      </c>
      <c r="C27" s="13">
        <v>10</v>
      </c>
      <c r="D27" s="5" t="s">
        <v>17</v>
      </c>
      <c r="E27" s="5" t="s">
        <v>18</v>
      </c>
      <c r="F27" s="5" t="s">
        <v>16</v>
      </c>
      <c r="G27" s="23">
        <v>1.25</v>
      </c>
      <c r="H27" s="23"/>
    </row>
    <row r="28" spans="1:8" ht="13.5">
      <c r="A28" s="5">
        <v>11</v>
      </c>
      <c r="B28" s="13">
        <v>7</v>
      </c>
      <c r="C28" s="13">
        <v>9</v>
      </c>
      <c r="D28" s="5" t="s">
        <v>33</v>
      </c>
      <c r="E28" s="5" t="s">
        <v>18</v>
      </c>
      <c r="F28" s="5" t="s">
        <v>32</v>
      </c>
      <c r="G28" s="21">
        <v>38719</v>
      </c>
      <c r="H28" s="21"/>
    </row>
    <row r="29" ht="13.5">
      <c r="H29" s="20"/>
    </row>
  </sheetData>
  <mergeCells count="16">
    <mergeCell ref="A1:M2"/>
    <mergeCell ref="G17:H17"/>
    <mergeCell ref="G18:H18"/>
    <mergeCell ref="G19:H19"/>
    <mergeCell ref="K17:L17"/>
    <mergeCell ref="K18:L18"/>
    <mergeCell ref="K19:L23"/>
    <mergeCell ref="G20:H20"/>
    <mergeCell ref="G21:H21"/>
    <mergeCell ref="G22:H22"/>
    <mergeCell ref="G23:H23"/>
    <mergeCell ref="G28:H28"/>
    <mergeCell ref="G24:H24"/>
    <mergeCell ref="G25:H25"/>
    <mergeCell ref="G26:H26"/>
    <mergeCell ref="G27:H27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向</cp:lastModifiedBy>
  <dcterms:created xsi:type="dcterms:W3CDTF">2006-09-23T17:02:53Z</dcterms:created>
  <dcterms:modified xsi:type="dcterms:W3CDTF">2006-09-23T18:20:46Z</dcterms:modified>
  <cp:category/>
  <cp:version/>
  <cp:contentType/>
  <cp:contentStatus/>
</cp:coreProperties>
</file>